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3 limity 2022" sheetId="1" r:id="rId1"/>
  </sheets>
  <definedNames>
    <definedName name="_xlnm.Print_Area" localSheetId="0">'Zał.3 limity 2022'!$A$1:$Q$34</definedName>
  </definedNames>
  <calcPr fullCalcOnLoad="1"/>
</workbook>
</file>

<file path=xl/sharedStrings.xml><?xml version="1.0" encoding="utf-8"?>
<sst xmlns="http://schemas.openxmlformats.org/spreadsheetml/2006/main" count="72" uniqueCount="58">
  <si>
    <t>Rady Gminy Solec-Zdrój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</si>
  <si>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</si>
  <si>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</si>
  <si>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</si>
  <si>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</si>
  <si>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</si>
  <si>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</si>
  <si>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</si>
  <si>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</si>
  <si>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</si>
  <si>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</si>
  <si>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środki wymienione
w art. 5 ust. 1 pkt 2 i 3 u.f.p.</t>
  </si>
  <si>
    <t>kredyty i pożyczki zaciągnięte na realizację zadania pod refundację wydatków</t>
  </si>
  <si>
    <t>1.</t>
  </si>
  <si>
    <t>Urząd Gminy</t>
  </si>
  <si>
    <t>2.</t>
  </si>
  <si>
    <t>3.</t>
  </si>
  <si>
    <t>wydatki majątkowe</t>
  </si>
  <si>
    <t>4.</t>
  </si>
  <si>
    <t>5.</t>
  </si>
  <si>
    <t>6.</t>
  </si>
  <si>
    <t>7.</t>
  </si>
  <si>
    <t>8.</t>
  </si>
  <si>
    <t>Ogółem</t>
  </si>
  <si>
    <t>Okres realizacji zadania</t>
  </si>
  <si>
    <t>4a</t>
  </si>
  <si>
    <t xml:space="preserve">Rewitalizacja przestrzeni publicznej miejscowości Solec-Zdrój   </t>
  </si>
  <si>
    <t xml:space="preserve">Ochrona bioróżnorodności obszarów cennych przyrodniczo poprzez utworzenie edukacyjnej ścieżki rowerowej łączącej gminy uzdrowiskowe Busko-Zdrój i Solec-Zdrój </t>
  </si>
  <si>
    <t xml:space="preserve">Poprawa efektywności energetycznej budynków użyteczności publicznej </t>
  </si>
  <si>
    <t>X</t>
  </si>
  <si>
    <t>kredyty i pożyczki</t>
  </si>
  <si>
    <t>Rozbudowa sieci kanalizacji sanitarnej gminy Solec-Zdrój</t>
  </si>
  <si>
    <t>Rozbudowa i modernizacja systemu zaopatrzenia w wodę gminy Solec - Zdrój - zapewnienie zapotrzebowania na wodę dla terenu Gminy</t>
  </si>
  <si>
    <t>2015-2022</t>
  </si>
  <si>
    <t>Dobudowa dźwigu osobowego do budynku administracyjnego Urzędu Gminy celem poprawy dostępności dla osób niepełnosprawnych</t>
  </si>
  <si>
    <t>Poprawa infrastruktury drogowej obszaru uzdrowiskowego</t>
  </si>
  <si>
    <t>w tym :</t>
  </si>
  <si>
    <t>przychody wynikajace z rozliczenia środków określ.  w art. 5 ust. 1 pkt 2 uofp i dotacji na realiz. przeds. finans. z  udz. tych   środków                  § 906</t>
  </si>
  <si>
    <t>A</t>
  </si>
  <si>
    <t>C</t>
  </si>
  <si>
    <t>dotacje i środki pochodzące z innych  źr.(2*</t>
  </si>
  <si>
    <t>2021-2025</t>
  </si>
  <si>
    <t>2019-2025</t>
  </si>
  <si>
    <t>wydatki bieżące</t>
  </si>
  <si>
    <t>Zmiana strudium uwarunkowań i kierunków zagospodarowania przestrzennego gminy Solec-Zdrój, Zmiana MPZP sołectwa Solec-Zdrój</t>
  </si>
  <si>
    <t>2021-2023</t>
  </si>
  <si>
    <t>Partycypacja w przebudowie drogi powiatowej Solec-Zdrój - Wełnin Nr 0098T dł. 2666 mb od km 0+0000 do km 2+666</t>
  </si>
  <si>
    <t>2021-2022</t>
  </si>
  <si>
    <t>2019-2023</t>
  </si>
  <si>
    <t>Załącznik Nr 3</t>
  </si>
  <si>
    <t>Limity wydatków na wieloletnie przedsięwzięcia planowane do poniesienia w 2022 roku</t>
  </si>
  <si>
    <t>rok budżetowy 2022 (8+9+10+11)</t>
  </si>
  <si>
    <t>Polski ład</t>
  </si>
  <si>
    <t>2019-2022</t>
  </si>
  <si>
    <t>2016-2022</t>
  </si>
  <si>
    <t>Wolne środki       § 905</t>
  </si>
  <si>
    <t>z dnia 24 czerwca 2022 roku</t>
  </si>
  <si>
    <t>do uchwały Nr XXXVIII/241/2022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</si>
</sst>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Arial CE"/>
      <family val="0"/>
    </font>
    <font>
      <sz val="18"/>
      <name val="Arial CE"/>
      <family val="0"/>
    </font>
    <font>
      <sz val="12"/>
      <color indexed="10"/>
      <name val="Arial CE"/>
      <family val="0"/>
    </font>
    <font>
      <b/>
      <sz val="16"/>
      <name val="Times New Roman"/>
      <family val="1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vertAlign val="superscript"/>
      <sz val="10"/>
      <name val="Arial CE"/>
      <family val="0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" fontId="5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7" fillId="0" borderId="1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27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0" fillId="4" borderId="0" xfId="0" applyFill="1" applyAlignment="1">
      <alignment vertical="center"/>
    </xf>
    <xf numFmtId="0" fontId="5" fillId="0" borderId="0" xfId="0" applyFont="1" applyBorder="1" applyAlignment="1">
      <alignment vertical="top" wrapText="1"/>
    </xf>
    <xf numFmtId="0" fontId="27" fillId="4" borderId="0" xfId="0" applyFont="1" applyFill="1" applyAlignment="1">
      <alignment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27" fillId="0" borderId="17" xfId="0" applyNumberFormat="1" applyFont="1" applyBorder="1" applyAlignment="1">
      <alignment/>
    </xf>
    <xf numFmtId="0" fontId="35" fillId="4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/>
    </xf>
    <xf numFmtId="0" fontId="33" fillId="0" borderId="25" xfId="0" applyFont="1" applyBorder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SheetLayoutView="100" workbookViewId="0" topLeftCell="E22">
      <selection activeCell="O2" sqref="O2:Q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11.375" style="0" customWidth="1"/>
    <col min="4" max="4" width="136.25390625" style="0" customWidth="1"/>
    <col min="5" max="5" width="16.00390625" style="0" customWidth="1"/>
    <col min="6" max="6" width="21.375" style="0" customWidth="1"/>
    <col min="7" max="7" width="21.00390625" style="0" customWidth="1"/>
    <col min="8" max="9" width="19.00390625" style="0" customWidth="1"/>
    <col min="10" max="10" width="13.125" style="0" customWidth="1"/>
    <col min="11" max="11" width="18.125" style="0" customWidth="1"/>
    <col min="12" max="12" width="11.875" style="0" customWidth="1"/>
    <col min="13" max="13" width="10.75390625" style="0" customWidth="1"/>
    <col min="14" max="14" width="3.625" style="0" customWidth="1"/>
    <col min="15" max="15" width="16.375" style="0" customWidth="1"/>
    <col min="16" max="16" width="20.125" style="0" customWidth="1"/>
    <col min="17" max="17" width="19.375" style="0" customWidth="1"/>
    <col min="18" max="18" width="21.375" style="0" customWidth="1"/>
    <col min="19" max="19" width="12.75390625" style="0" customWidth="1"/>
    <col min="20" max="20" width="13.125" style="0" customWidth="1"/>
    <col min="21" max="21" width="14.75390625" style="0" bestFit="1" customWidth="1"/>
    <col min="22" max="22" width="18.25390625" style="0" customWidth="1"/>
    <col min="23" max="23" width="11.75390625" style="0" customWidth="1"/>
    <col min="24" max="24" width="11.375" style="0" customWidth="1"/>
  </cols>
  <sheetData>
    <row r="1" spans="1:17" ht="23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79" t="s">
        <v>49</v>
      </c>
      <c r="P1" s="79"/>
      <c r="Q1" s="37"/>
    </row>
    <row r="2" spans="1:17" ht="23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94" t="s">
        <v>57</v>
      </c>
      <c r="P2" s="94"/>
      <c r="Q2" s="94"/>
    </row>
    <row r="3" spans="1:17" ht="23.25">
      <c r="A3" s="35"/>
      <c r="B3" s="35"/>
      <c r="C3" s="35"/>
      <c r="D3" s="38"/>
      <c r="E3" s="38"/>
      <c r="F3" s="35"/>
      <c r="G3" s="35"/>
      <c r="H3" s="35"/>
      <c r="I3" s="35"/>
      <c r="J3" s="35"/>
      <c r="K3" s="35"/>
      <c r="L3" s="39"/>
      <c r="M3" s="39"/>
      <c r="N3" s="39"/>
      <c r="O3" s="79" t="s">
        <v>0</v>
      </c>
      <c r="P3" s="79"/>
      <c r="Q3" s="79"/>
    </row>
    <row r="4" spans="1:17" ht="23.25">
      <c r="A4" s="35"/>
      <c r="B4" s="35"/>
      <c r="C4" s="35"/>
      <c r="D4" s="38"/>
      <c r="E4" s="38"/>
      <c r="F4" s="35"/>
      <c r="G4" s="35"/>
      <c r="H4" s="35"/>
      <c r="I4" s="35"/>
      <c r="J4" s="35"/>
      <c r="K4" s="35"/>
      <c r="L4" s="35"/>
      <c r="M4" s="36"/>
      <c r="N4" s="36"/>
      <c r="O4" s="94" t="s">
        <v>56</v>
      </c>
      <c r="P4" s="94"/>
      <c r="Q4" s="94"/>
    </row>
    <row r="5" spans="1:17" ht="23.25">
      <c r="A5" s="35"/>
      <c r="B5" s="35"/>
      <c r="C5" s="35"/>
      <c r="D5" s="38"/>
      <c r="E5" s="38"/>
      <c r="F5" s="35"/>
      <c r="G5" s="35"/>
      <c r="H5" s="35"/>
      <c r="I5" s="35"/>
      <c r="J5" s="35"/>
      <c r="K5" s="35"/>
      <c r="L5" s="35"/>
      <c r="M5" s="36"/>
      <c r="N5" s="36"/>
      <c r="O5" s="19"/>
      <c r="P5" s="19"/>
      <c r="Q5" s="19"/>
    </row>
    <row r="6" spans="1:17" ht="23.25">
      <c r="A6" s="35"/>
      <c r="B6" s="35"/>
      <c r="C6" s="35"/>
      <c r="D6" s="41"/>
      <c r="E6" s="50"/>
      <c r="F6" s="35"/>
      <c r="G6" s="35"/>
      <c r="H6" s="35"/>
      <c r="I6" s="35"/>
      <c r="J6" s="35"/>
      <c r="K6" s="35"/>
      <c r="L6" s="35"/>
      <c r="M6" s="36"/>
      <c r="N6" s="36"/>
      <c r="O6" s="19"/>
      <c r="P6" s="19"/>
      <c r="Q6" s="19"/>
    </row>
    <row r="7" spans="1:17" ht="20.25" customHeight="1">
      <c r="A7" s="95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 t="s">
        <v>1</v>
      </c>
    </row>
    <row r="9" spans="1:20" ht="20.25" customHeight="1">
      <c r="A9" s="76" t="s">
        <v>2</v>
      </c>
      <c r="B9" s="76" t="s">
        <v>3</v>
      </c>
      <c r="C9" s="76" t="s">
        <v>4</v>
      </c>
      <c r="D9" s="76" t="s">
        <v>5</v>
      </c>
      <c r="E9" s="91" t="s">
        <v>24</v>
      </c>
      <c r="F9" s="76" t="s">
        <v>6</v>
      </c>
      <c r="G9" s="87" t="s">
        <v>7</v>
      </c>
      <c r="H9" s="87"/>
      <c r="I9" s="87"/>
      <c r="J9" s="87"/>
      <c r="K9" s="87"/>
      <c r="L9" s="87"/>
      <c r="M9" s="87"/>
      <c r="N9" s="87"/>
      <c r="O9" s="87"/>
      <c r="P9" s="87"/>
      <c r="Q9" s="76" t="s">
        <v>8</v>
      </c>
      <c r="R9" s="88"/>
      <c r="S9" s="89"/>
      <c r="T9" s="89"/>
    </row>
    <row r="10" spans="1:18" ht="20.25" customHeight="1">
      <c r="A10" s="76"/>
      <c r="B10" s="76"/>
      <c r="C10" s="76"/>
      <c r="D10" s="76"/>
      <c r="E10" s="92"/>
      <c r="F10" s="76"/>
      <c r="G10" s="75" t="s">
        <v>51</v>
      </c>
      <c r="H10" s="76" t="s">
        <v>9</v>
      </c>
      <c r="I10" s="76"/>
      <c r="J10" s="76"/>
      <c r="K10" s="76"/>
      <c r="L10" s="76"/>
      <c r="M10" s="76"/>
      <c r="N10" s="76"/>
      <c r="O10" s="76"/>
      <c r="P10" s="76"/>
      <c r="Q10" s="76"/>
      <c r="R10" s="30"/>
    </row>
    <row r="11" spans="1:22" ht="20.25" customHeight="1">
      <c r="A11" s="76"/>
      <c r="B11" s="76"/>
      <c r="C11" s="76"/>
      <c r="D11" s="76"/>
      <c r="E11" s="92"/>
      <c r="F11" s="76"/>
      <c r="G11" s="75"/>
      <c r="H11" s="77" t="s">
        <v>10</v>
      </c>
      <c r="I11" s="77" t="s">
        <v>52</v>
      </c>
      <c r="J11" s="84" t="s">
        <v>37</v>
      </c>
      <c r="K11" s="72" t="s">
        <v>55</v>
      </c>
      <c r="L11" s="72" t="s">
        <v>30</v>
      </c>
      <c r="M11" s="43" t="s">
        <v>36</v>
      </c>
      <c r="N11" s="96" t="s">
        <v>40</v>
      </c>
      <c r="O11" s="97"/>
      <c r="P11" s="90" t="s">
        <v>11</v>
      </c>
      <c r="Q11" s="76"/>
      <c r="R11" s="30"/>
      <c r="U11" s="69"/>
      <c r="V11" s="80"/>
    </row>
    <row r="12" spans="1:22" ht="12.75" customHeight="1">
      <c r="A12" s="76"/>
      <c r="B12" s="76"/>
      <c r="C12" s="76"/>
      <c r="D12" s="76"/>
      <c r="E12" s="92"/>
      <c r="F12" s="76"/>
      <c r="G12" s="75"/>
      <c r="H12" s="77"/>
      <c r="I12" s="77"/>
      <c r="J12" s="85"/>
      <c r="K12" s="73"/>
      <c r="L12" s="73"/>
      <c r="M12" s="81" t="s">
        <v>12</v>
      </c>
      <c r="N12" s="98"/>
      <c r="O12" s="99"/>
      <c r="P12" s="76"/>
      <c r="Q12" s="76"/>
      <c r="R12" s="30"/>
      <c r="U12" s="69"/>
      <c r="V12" s="80"/>
    </row>
    <row r="13" spans="1:22" ht="12.75" customHeight="1">
      <c r="A13" s="76"/>
      <c r="B13" s="76"/>
      <c r="C13" s="76"/>
      <c r="D13" s="76"/>
      <c r="E13" s="92"/>
      <c r="F13" s="76"/>
      <c r="G13" s="75"/>
      <c r="H13" s="77"/>
      <c r="I13" s="77"/>
      <c r="J13" s="85"/>
      <c r="K13" s="73"/>
      <c r="L13" s="73"/>
      <c r="M13" s="82"/>
      <c r="N13" s="98"/>
      <c r="O13" s="99"/>
      <c r="P13" s="76"/>
      <c r="Q13" s="76"/>
      <c r="R13" s="88"/>
      <c r="S13" s="89"/>
      <c r="T13" s="16"/>
      <c r="U13" s="69"/>
      <c r="V13" s="80"/>
    </row>
    <row r="14" spans="1:24" ht="191.25" customHeight="1">
      <c r="A14" s="76"/>
      <c r="B14" s="76"/>
      <c r="C14" s="76"/>
      <c r="D14" s="76"/>
      <c r="E14" s="93"/>
      <c r="F14" s="76"/>
      <c r="G14" s="75"/>
      <c r="H14" s="78"/>
      <c r="I14" s="78"/>
      <c r="J14" s="86"/>
      <c r="K14" s="74"/>
      <c r="L14" s="74"/>
      <c r="M14" s="83"/>
      <c r="N14" s="100"/>
      <c r="O14" s="101"/>
      <c r="P14" s="76"/>
      <c r="Q14" s="76"/>
      <c r="R14" s="29"/>
      <c r="S14" s="31"/>
      <c r="T14" s="32"/>
      <c r="V14" s="33"/>
      <c r="W14" s="16"/>
      <c r="X14" s="31"/>
    </row>
    <row r="15" spans="1:20" ht="24" thickBot="1">
      <c r="A15" s="1">
        <v>1</v>
      </c>
      <c r="B15" s="1">
        <v>2</v>
      </c>
      <c r="C15" s="1">
        <v>3</v>
      </c>
      <c r="D15" s="1">
        <v>4</v>
      </c>
      <c r="E15" s="1" t="s">
        <v>25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60">
        <v>12</v>
      </c>
      <c r="N15" s="61"/>
      <c r="O15" s="1">
        <v>13</v>
      </c>
      <c r="P15" s="1">
        <v>14</v>
      </c>
      <c r="Q15" s="1">
        <v>15</v>
      </c>
      <c r="R15" s="15"/>
      <c r="T15" s="6"/>
    </row>
    <row r="16" spans="1:20" ht="24" thickBot="1">
      <c r="A16" s="52"/>
      <c r="B16" s="66" t="s">
        <v>43</v>
      </c>
      <c r="C16" s="67"/>
      <c r="D16" s="68"/>
      <c r="E16" s="55"/>
      <c r="F16" s="18">
        <f>SUM(F17)</f>
        <v>166385</v>
      </c>
      <c r="G16" s="18">
        <f>SUM(G17)</f>
        <v>100791</v>
      </c>
      <c r="H16" s="18">
        <f aca="true" t="shared" si="0" ref="H16:P16">SUM(H17)</f>
        <v>100791</v>
      </c>
      <c r="I16" s="18"/>
      <c r="J16" s="18">
        <f t="shared" si="0"/>
        <v>0</v>
      </c>
      <c r="K16" s="18"/>
      <c r="L16" s="18">
        <f t="shared" si="0"/>
        <v>0</v>
      </c>
      <c r="M16" s="18">
        <f t="shared" si="0"/>
        <v>0</v>
      </c>
      <c r="N16" s="18"/>
      <c r="O16" s="18">
        <f t="shared" si="0"/>
        <v>0</v>
      </c>
      <c r="P16" s="18">
        <f t="shared" si="0"/>
        <v>0</v>
      </c>
      <c r="Q16" s="52" t="s">
        <v>29</v>
      </c>
      <c r="R16" s="15"/>
      <c r="T16" s="6"/>
    </row>
    <row r="17" spans="1:20" ht="47.25" thickBot="1">
      <c r="A17" s="53" t="s">
        <v>13</v>
      </c>
      <c r="B17" s="53">
        <v>710</v>
      </c>
      <c r="C17" s="53">
        <v>71004</v>
      </c>
      <c r="D17" s="56" t="s">
        <v>44</v>
      </c>
      <c r="E17" s="17" t="s">
        <v>45</v>
      </c>
      <c r="F17" s="57">
        <v>166385</v>
      </c>
      <c r="G17" s="18">
        <f>SUM(H17+L17+O17+P17)</f>
        <v>100791</v>
      </c>
      <c r="H17" s="59">
        <v>100791</v>
      </c>
      <c r="I17" s="59"/>
      <c r="J17" s="53"/>
      <c r="K17" s="53"/>
      <c r="L17" s="53"/>
      <c r="M17" s="53"/>
      <c r="N17" s="53"/>
      <c r="O17" s="54"/>
      <c r="P17" s="53"/>
      <c r="Q17" s="21" t="s">
        <v>14</v>
      </c>
      <c r="R17" s="15"/>
      <c r="T17" s="6"/>
    </row>
    <row r="18" spans="1:20" ht="24" thickBot="1">
      <c r="A18" s="111" t="s">
        <v>17</v>
      </c>
      <c r="B18" s="112"/>
      <c r="C18" s="112"/>
      <c r="D18" s="112"/>
      <c r="E18" s="113"/>
      <c r="F18" s="18">
        <f>SUM(F19:F26)</f>
        <v>49866528.06</v>
      </c>
      <c r="G18" s="18">
        <f>SUM(G19:G26)</f>
        <v>17847869.45</v>
      </c>
      <c r="H18" s="18">
        <f>SUM(H19:H26)</f>
        <v>7017321.449999999</v>
      </c>
      <c r="I18" s="18">
        <f>SUM(I19:I25)</f>
        <v>1900000</v>
      </c>
      <c r="J18" s="18">
        <f>SUM(J19:J26)</f>
        <v>0</v>
      </c>
      <c r="K18" s="18">
        <f>SUM(K19:K26)</f>
        <v>900000</v>
      </c>
      <c r="L18" s="18">
        <f>SUM(L19:L26)</f>
        <v>0</v>
      </c>
      <c r="M18" s="18">
        <f>SUM(M19:M26)</f>
        <v>0</v>
      </c>
      <c r="N18" s="107">
        <f>SUM(O19:O26)</f>
        <v>905868</v>
      </c>
      <c r="O18" s="108"/>
      <c r="P18" s="18">
        <f>SUM(P19:P26)</f>
        <v>7124680</v>
      </c>
      <c r="Q18" s="20" t="s">
        <v>29</v>
      </c>
      <c r="R18" s="15"/>
      <c r="T18" s="6"/>
    </row>
    <row r="19" spans="1:22" ht="47.25" thickBot="1">
      <c r="A19" s="23" t="s">
        <v>13</v>
      </c>
      <c r="B19" s="25">
        <v>400</v>
      </c>
      <c r="C19" s="25">
        <v>40002</v>
      </c>
      <c r="D19" s="24" t="s">
        <v>32</v>
      </c>
      <c r="E19" s="25" t="s">
        <v>48</v>
      </c>
      <c r="F19" s="18">
        <v>2121796.82</v>
      </c>
      <c r="G19" s="18">
        <f>SUM(H19,I19+L19+O19+P19)</f>
        <v>1843649.58</v>
      </c>
      <c r="H19" s="18">
        <v>439001.53</v>
      </c>
      <c r="I19" s="18">
        <v>1404648.05</v>
      </c>
      <c r="J19" s="18"/>
      <c r="K19" s="18"/>
      <c r="L19" s="18"/>
      <c r="M19" s="18"/>
      <c r="N19" s="18"/>
      <c r="O19" s="18"/>
      <c r="P19" s="18"/>
      <c r="Q19" s="21" t="s">
        <v>14</v>
      </c>
      <c r="R19" s="10"/>
      <c r="S19" s="10"/>
      <c r="T19" s="22"/>
      <c r="U19" s="10"/>
      <c r="V19" s="10"/>
    </row>
    <row r="20" spans="1:23" ht="28.5" customHeight="1" thickBot="1">
      <c r="A20" s="21" t="s">
        <v>15</v>
      </c>
      <c r="B20" s="70">
        <v>600</v>
      </c>
      <c r="C20" s="70">
        <v>60016</v>
      </c>
      <c r="D20" s="28" t="s">
        <v>26</v>
      </c>
      <c r="E20" s="51" t="s">
        <v>33</v>
      </c>
      <c r="F20" s="18">
        <v>12869836.16</v>
      </c>
      <c r="G20" s="18">
        <f>SUM(H20,I20+L20+O20+P20)</f>
        <v>5204020.859999999</v>
      </c>
      <c r="H20" s="18">
        <v>3456672.86</v>
      </c>
      <c r="I20" s="18"/>
      <c r="J20" s="18">
        <v>0</v>
      </c>
      <c r="K20" s="18"/>
      <c r="L20" s="18">
        <v>0</v>
      </c>
      <c r="M20" s="18"/>
      <c r="N20" s="18" t="s">
        <v>38</v>
      </c>
      <c r="O20" s="18">
        <v>110268</v>
      </c>
      <c r="P20" s="18">
        <v>1637080</v>
      </c>
      <c r="Q20" s="21" t="s">
        <v>14</v>
      </c>
      <c r="R20" s="63"/>
      <c r="S20" s="62"/>
      <c r="T20" s="22"/>
      <c r="U20" s="10"/>
      <c r="V20" s="22"/>
      <c r="W20" s="6"/>
    </row>
    <row r="21" spans="1:23" ht="43.5" customHeight="1" thickBot="1">
      <c r="A21" s="21" t="s">
        <v>16</v>
      </c>
      <c r="B21" s="116"/>
      <c r="C21" s="116"/>
      <c r="D21" s="26" t="s">
        <v>27</v>
      </c>
      <c r="E21" s="25" t="s">
        <v>54</v>
      </c>
      <c r="F21" s="18">
        <v>17800.35</v>
      </c>
      <c r="G21" s="18">
        <v>5000</v>
      </c>
      <c r="H21" s="18">
        <v>5000</v>
      </c>
      <c r="I21" s="18"/>
      <c r="J21" s="18"/>
      <c r="K21" s="18"/>
      <c r="L21" s="18">
        <v>0</v>
      </c>
      <c r="M21" s="18">
        <v>0</v>
      </c>
      <c r="N21" s="18"/>
      <c r="O21" s="27"/>
      <c r="P21" s="27">
        <v>0</v>
      </c>
      <c r="Q21" s="20" t="s">
        <v>14</v>
      </c>
      <c r="R21" s="22"/>
      <c r="S21" s="10"/>
      <c r="T21" s="22"/>
      <c r="U21" s="10"/>
      <c r="V21" s="22"/>
      <c r="W21" s="6"/>
    </row>
    <row r="22" spans="1:23" ht="43.5" customHeight="1" thickBot="1">
      <c r="A22" s="21" t="s">
        <v>18</v>
      </c>
      <c r="B22" s="116"/>
      <c r="C22" s="118"/>
      <c r="D22" s="26" t="s">
        <v>35</v>
      </c>
      <c r="E22" s="25" t="s">
        <v>41</v>
      </c>
      <c r="F22" s="18">
        <v>7071535</v>
      </c>
      <c r="G22" s="18">
        <f>SUM(H22,I22+L22+O22+P22)</f>
        <v>371535</v>
      </c>
      <c r="H22" s="18">
        <v>371535</v>
      </c>
      <c r="I22" s="18"/>
      <c r="J22" s="18"/>
      <c r="K22" s="18"/>
      <c r="L22" s="18">
        <v>0</v>
      </c>
      <c r="M22" s="18">
        <v>0</v>
      </c>
      <c r="N22" s="18"/>
      <c r="O22" s="27"/>
      <c r="P22" s="27">
        <v>0</v>
      </c>
      <c r="Q22" s="20" t="s">
        <v>14</v>
      </c>
      <c r="R22" s="22"/>
      <c r="S22" s="10"/>
      <c r="T22" s="22"/>
      <c r="U22" s="10"/>
      <c r="V22" s="22"/>
      <c r="W22" s="6"/>
    </row>
    <row r="23" spans="1:23" ht="49.5" customHeight="1" thickBot="1">
      <c r="A23" s="21" t="s">
        <v>19</v>
      </c>
      <c r="B23" s="117"/>
      <c r="C23" s="58">
        <v>60014</v>
      </c>
      <c r="D23" s="26" t="s">
        <v>46</v>
      </c>
      <c r="E23" s="25" t="s">
        <v>47</v>
      </c>
      <c r="F23" s="18">
        <v>528465</v>
      </c>
      <c r="G23" s="18">
        <f>SUM(H23,I23+L23+O23+P23)</f>
        <v>528465</v>
      </c>
      <c r="H23" s="18">
        <v>528465</v>
      </c>
      <c r="I23" s="18"/>
      <c r="J23" s="18"/>
      <c r="K23" s="18"/>
      <c r="L23" s="18"/>
      <c r="M23" s="18"/>
      <c r="N23" s="18"/>
      <c r="O23" s="27"/>
      <c r="P23" s="27"/>
      <c r="Q23" s="20" t="s">
        <v>14</v>
      </c>
      <c r="R23" s="22"/>
      <c r="S23" s="10"/>
      <c r="T23" s="22"/>
      <c r="U23" s="10"/>
      <c r="V23" s="10"/>
      <c r="W23" s="6"/>
    </row>
    <row r="24" spans="1:23" ht="47.25" thickBot="1">
      <c r="A24" s="21" t="s">
        <v>20</v>
      </c>
      <c r="B24" s="21">
        <v>750</v>
      </c>
      <c r="C24" s="20">
        <v>75095</v>
      </c>
      <c r="D24" s="40" t="s">
        <v>34</v>
      </c>
      <c r="E24" s="25" t="s">
        <v>53</v>
      </c>
      <c r="F24" s="18">
        <v>605544.83</v>
      </c>
      <c r="G24" s="18">
        <f>SUM(H24+L24+O24+P24)</f>
        <v>591942.35</v>
      </c>
      <c r="H24" s="18">
        <v>441942.35</v>
      </c>
      <c r="I24" s="18"/>
      <c r="J24" s="18"/>
      <c r="K24" s="18"/>
      <c r="L24" s="18"/>
      <c r="M24" s="18"/>
      <c r="N24" s="18" t="s">
        <v>39</v>
      </c>
      <c r="O24" s="27">
        <v>150000</v>
      </c>
      <c r="P24" s="27"/>
      <c r="Q24" s="20" t="s">
        <v>14</v>
      </c>
      <c r="R24" s="22"/>
      <c r="S24" s="10"/>
      <c r="T24" s="22"/>
      <c r="U24" s="10"/>
      <c r="V24" s="22"/>
      <c r="W24" s="6"/>
    </row>
    <row r="25" spans="1:22" ht="27" customHeight="1" thickBot="1">
      <c r="A25" s="21" t="s">
        <v>21</v>
      </c>
      <c r="B25" s="70">
        <v>900</v>
      </c>
      <c r="C25" s="20">
        <v>90001</v>
      </c>
      <c r="D25" s="26" t="s">
        <v>31</v>
      </c>
      <c r="E25" s="25" t="s">
        <v>42</v>
      </c>
      <c r="F25" s="18">
        <v>17452174.37</v>
      </c>
      <c r="G25" s="18">
        <f>SUM(H25,I25,K25,L25+O25+P25)</f>
        <v>1777419.48</v>
      </c>
      <c r="H25" s="18">
        <v>382067.53</v>
      </c>
      <c r="I25" s="18">
        <v>495351.95</v>
      </c>
      <c r="J25" s="18"/>
      <c r="K25" s="18">
        <v>900000</v>
      </c>
      <c r="L25" s="18">
        <v>0</v>
      </c>
      <c r="M25" s="18"/>
      <c r="N25" s="18"/>
      <c r="O25" s="27"/>
      <c r="P25" s="27">
        <v>0</v>
      </c>
      <c r="Q25" s="20" t="s">
        <v>14</v>
      </c>
      <c r="R25" s="22"/>
      <c r="S25" s="10"/>
      <c r="T25" s="22"/>
      <c r="U25" s="10"/>
      <c r="V25" s="10"/>
    </row>
    <row r="26" spans="1:23" ht="24" customHeight="1" thickBot="1">
      <c r="A26" s="21" t="s">
        <v>22</v>
      </c>
      <c r="B26" s="71"/>
      <c r="C26" s="20">
        <v>90005</v>
      </c>
      <c r="D26" s="26" t="s">
        <v>28</v>
      </c>
      <c r="E26" s="25" t="s">
        <v>33</v>
      </c>
      <c r="F26" s="18">
        <v>9199375.53</v>
      </c>
      <c r="G26" s="18">
        <f>SUM(H26+L26+O26+P26)</f>
        <v>7525837.18</v>
      </c>
      <c r="H26" s="18">
        <v>1392637.18</v>
      </c>
      <c r="I26" s="18">
        <v>0</v>
      </c>
      <c r="J26" s="18"/>
      <c r="K26" s="18"/>
      <c r="L26" s="18">
        <v>0</v>
      </c>
      <c r="M26" s="18">
        <v>0</v>
      </c>
      <c r="N26" s="18" t="s">
        <v>38</v>
      </c>
      <c r="O26" s="27">
        <v>645600</v>
      </c>
      <c r="P26" s="27">
        <v>5487600</v>
      </c>
      <c r="Q26" s="17" t="s">
        <v>14</v>
      </c>
      <c r="R26" s="22"/>
      <c r="S26" s="22"/>
      <c r="T26" s="22"/>
      <c r="U26" s="10"/>
      <c r="V26" s="22"/>
      <c r="W26" s="6"/>
    </row>
    <row r="27" spans="1:24" ht="30.75" customHeight="1">
      <c r="A27" s="66" t="s">
        <v>17</v>
      </c>
      <c r="B27" s="114"/>
      <c r="C27" s="114"/>
      <c r="D27" s="114"/>
      <c r="E27" s="115"/>
      <c r="F27" s="2">
        <f>SUM(F19:F26)</f>
        <v>49866528.06</v>
      </c>
      <c r="G27" s="2">
        <f>SUM(G19:G26)</f>
        <v>17847869.45</v>
      </c>
      <c r="H27" s="2">
        <f>SUM(H19:H26)</f>
        <v>7017321.449999999</v>
      </c>
      <c r="I27" s="2">
        <f>SUM(I18)</f>
        <v>1900000</v>
      </c>
      <c r="J27" s="2">
        <f>SUM(J19:J26)</f>
        <v>0</v>
      </c>
      <c r="K27" s="2">
        <f>SUM(K19:K26)</f>
        <v>900000</v>
      </c>
      <c r="L27" s="2">
        <f>SUM(L19:L26)</f>
        <v>0</v>
      </c>
      <c r="M27" s="2">
        <f>SUM(M19:M26)</f>
        <v>0</v>
      </c>
      <c r="N27" s="109">
        <f>SUM(N18)</f>
        <v>905868</v>
      </c>
      <c r="O27" s="110"/>
      <c r="P27" s="2">
        <f>SUM(P19:P26)</f>
        <v>7124680</v>
      </c>
      <c r="Q27" s="102" t="s">
        <v>29</v>
      </c>
      <c r="R27" s="22"/>
      <c r="S27" s="22"/>
      <c r="T27" s="22"/>
      <c r="U27" s="10"/>
      <c r="V27" s="9"/>
      <c r="W27" s="6"/>
      <c r="X27" s="6"/>
    </row>
    <row r="28" spans="1:23" ht="24" thickBot="1">
      <c r="A28" s="104" t="s">
        <v>23</v>
      </c>
      <c r="B28" s="105"/>
      <c r="C28" s="105"/>
      <c r="D28" s="105"/>
      <c r="E28" s="106"/>
      <c r="F28" s="5">
        <f>SUM(F16,F18)</f>
        <v>50032913.06</v>
      </c>
      <c r="G28" s="5">
        <f aca="true" t="shared" si="1" ref="G28:P28">SUM(G16,G18)</f>
        <v>17948660.45</v>
      </c>
      <c r="H28" s="5">
        <f t="shared" si="1"/>
        <v>7118112.449999999</v>
      </c>
      <c r="I28" s="5">
        <f>SUM(I16,I18)</f>
        <v>1900000</v>
      </c>
      <c r="J28" s="5">
        <f t="shared" si="1"/>
        <v>0</v>
      </c>
      <c r="K28" s="5">
        <f>SUM(K16,K18)</f>
        <v>900000</v>
      </c>
      <c r="L28" s="5">
        <f t="shared" si="1"/>
        <v>0</v>
      </c>
      <c r="M28" s="5">
        <f t="shared" si="1"/>
        <v>0</v>
      </c>
      <c r="N28" s="5"/>
      <c r="O28" s="5">
        <f>SUM(N16,N18)</f>
        <v>905868</v>
      </c>
      <c r="P28" s="5">
        <f t="shared" si="1"/>
        <v>7124680</v>
      </c>
      <c r="Q28" s="103"/>
      <c r="R28" s="22"/>
      <c r="S28" s="22"/>
      <c r="T28" s="22"/>
      <c r="U28" s="22"/>
      <c r="V28" s="8"/>
      <c r="W28" s="6"/>
    </row>
    <row r="29" spans="1:23" ht="18.75" customHeight="1">
      <c r="A29" s="64"/>
      <c r="B29" s="65"/>
      <c r="C29" s="65"/>
      <c r="D29" s="65"/>
      <c r="E29" s="48"/>
      <c r="F29" s="48"/>
      <c r="G29" s="48"/>
      <c r="H29" s="48"/>
      <c r="I29" s="48"/>
      <c r="J29" s="45"/>
      <c r="K29" s="45"/>
      <c r="L29" s="45"/>
      <c r="M29" s="45"/>
      <c r="N29" s="45"/>
      <c r="O29" s="46"/>
      <c r="P29" s="45"/>
      <c r="Q29" s="44"/>
      <c r="R29" s="22"/>
      <c r="S29" s="22"/>
      <c r="T29" s="22"/>
      <c r="U29" s="22"/>
      <c r="V29" s="47"/>
      <c r="W29" s="6"/>
    </row>
    <row r="30" spans="1:23" ht="18.75" customHeight="1">
      <c r="A30" s="48"/>
      <c r="B30" s="48"/>
      <c r="C30" s="48"/>
      <c r="D30" s="48"/>
      <c r="E30" s="48"/>
      <c r="F30" s="48"/>
      <c r="G30" s="48"/>
      <c r="H30" s="48"/>
      <c r="I30" s="48"/>
      <c r="J30" s="45"/>
      <c r="K30" s="45"/>
      <c r="L30" s="45"/>
      <c r="M30" s="45"/>
      <c r="N30" s="45"/>
      <c r="O30" s="46"/>
      <c r="P30" s="45"/>
      <c r="Q30" s="44"/>
      <c r="R30" s="22"/>
      <c r="S30" s="22"/>
      <c r="T30" s="22"/>
      <c r="U30" s="22"/>
      <c r="V30" s="47"/>
      <c r="W30" s="6"/>
    </row>
    <row r="31" spans="1:23" ht="18.75" customHeight="1">
      <c r="A31" s="48"/>
      <c r="B31" s="48"/>
      <c r="C31" s="48"/>
      <c r="D31" s="48"/>
      <c r="E31" s="48"/>
      <c r="F31" s="48"/>
      <c r="G31" s="48"/>
      <c r="H31" s="48"/>
      <c r="I31" s="48"/>
      <c r="J31" s="45"/>
      <c r="K31" s="45"/>
      <c r="L31" s="45"/>
      <c r="M31" s="45"/>
      <c r="N31" s="45"/>
      <c r="O31" s="46"/>
      <c r="P31" s="45"/>
      <c r="Q31" s="44"/>
      <c r="R31" s="22"/>
      <c r="S31" s="22"/>
      <c r="T31" s="22"/>
      <c r="U31" s="22"/>
      <c r="V31" s="47"/>
      <c r="W31" s="6"/>
    </row>
    <row r="32" spans="1:23" ht="21" customHeight="1">
      <c r="A32" s="48"/>
      <c r="B32" s="48"/>
      <c r="C32" s="48"/>
      <c r="D32" s="48"/>
      <c r="E32" s="48"/>
      <c r="F32" s="48"/>
      <c r="G32" s="48"/>
      <c r="H32" s="48"/>
      <c r="I32" s="48"/>
      <c r="J32" s="45"/>
      <c r="K32" s="45"/>
      <c r="L32" s="45"/>
      <c r="M32" s="45"/>
      <c r="N32" s="45"/>
      <c r="O32" s="46"/>
      <c r="P32" s="45"/>
      <c r="Q32" s="44"/>
      <c r="R32" s="22"/>
      <c r="S32" s="22"/>
      <c r="T32" s="22"/>
      <c r="U32" s="22"/>
      <c r="V32" s="47"/>
      <c r="W32" s="6"/>
    </row>
    <row r="33" spans="1:23" ht="17.25" customHeight="1">
      <c r="A33" s="48"/>
      <c r="B33" s="48"/>
      <c r="C33" s="48"/>
      <c r="D33" s="48"/>
      <c r="E33" s="48"/>
      <c r="F33" s="48"/>
      <c r="G33" s="48"/>
      <c r="H33" s="48"/>
      <c r="I33" s="48"/>
      <c r="J33" s="45"/>
      <c r="K33" s="45"/>
      <c r="L33" s="45"/>
      <c r="M33" s="45"/>
      <c r="N33" s="45"/>
      <c r="O33" s="46"/>
      <c r="P33" s="45"/>
      <c r="Q33" s="44"/>
      <c r="R33" s="22"/>
      <c r="S33" s="22"/>
      <c r="T33" s="22"/>
      <c r="U33" s="22"/>
      <c r="V33" s="47"/>
      <c r="W33" s="6"/>
    </row>
    <row r="34" spans="1:19" ht="18.75" customHeight="1">
      <c r="A34" s="48"/>
      <c r="B34" s="48"/>
      <c r="C34" s="48"/>
      <c r="D34" s="48"/>
      <c r="E34" s="48"/>
      <c r="F34" s="48"/>
      <c r="G34" s="48"/>
      <c r="H34" s="48"/>
      <c r="I34" s="48"/>
      <c r="J34" s="49"/>
      <c r="K34" s="49"/>
      <c r="L34" s="49"/>
      <c r="M34" s="49"/>
      <c r="N34" s="49"/>
      <c r="O34" s="49"/>
      <c r="P34" s="49"/>
      <c r="Q34" s="42"/>
      <c r="R34" s="42"/>
      <c r="S34" s="42"/>
    </row>
    <row r="35" spans="1:18" ht="18" customHeight="1">
      <c r="A35" s="11"/>
      <c r="B35" s="11"/>
      <c r="C35" s="11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4"/>
    </row>
    <row r="36" spans="6:18" ht="12.7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6"/>
    </row>
    <row r="37" spans="6:18" ht="12.7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6"/>
    </row>
    <row r="38" spans="6:18" ht="12.75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6:18" ht="12.7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6"/>
    </row>
    <row r="40" spans="6:20" ht="12.75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6"/>
      <c r="S40" s="6"/>
      <c r="T40" s="6"/>
    </row>
    <row r="41" spans="6:21" ht="12.7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6"/>
      <c r="S41" s="6"/>
      <c r="T41" s="6"/>
      <c r="U41" s="6"/>
    </row>
    <row r="44" spans="7:16" ht="12.75"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7:16" ht="12.75"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7:16" ht="12.75"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7:16" ht="12.75">
      <c r="G47" s="6"/>
      <c r="H47" s="6"/>
      <c r="I47" s="6"/>
      <c r="J47" s="6"/>
      <c r="K47" s="6"/>
      <c r="L47" s="6"/>
      <c r="M47" s="6"/>
      <c r="N47" s="6"/>
      <c r="O47" s="6"/>
      <c r="P47" s="6"/>
    </row>
    <row r="48" ht="12.75">
      <c r="G48" s="6"/>
    </row>
    <row r="49" ht="12.75">
      <c r="G49" s="6"/>
    </row>
    <row r="50" spans="5:17" ht="12.75">
      <c r="E50" s="3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5:17" ht="12.75">
      <c r="E51" s="3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7:17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ht="12.75">
      <c r="E53" s="7"/>
    </row>
  </sheetData>
  <mergeCells count="38">
    <mergeCell ref="Q27:Q28"/>
    <mergeCell ref="A28:E28"/>
    <mergeCell ref="N18:O18"/>
    <mergeCell ref="N27:O27"/>
    <mergeCell ref="A18:E18"/>
    <mergeCell ref="A27:E27"/>
    <mergeCell ref="B20:B23"/>
    <mergeCell ref="C20:C22"/>
    <mergeCell ref="E9:E14"/>
    <mergeCell ref="O2:Q2"/>
    <mergeCell ref="O3:Q3"/>
    <mergeCell ref="O4:Q4"/>
    <mergeCell ref="A7:Q7"/>
    <mergeCell ref="A9:A14"/>
    <mergeCell ref="B9:B14"/>
    <mergeCell ref="C9:C14"/>
    <mergeCell ref="Q9:Q14"/>
    <mergeCell ref="N11:O14"/>
    <mergeCell ref="O1:P1"/>
    <mergeCell ref="K11:K14"/>
    <mergeCell ref="I11:I14"/>
    <mergeCell ref="V11:V13"/>
    <mergeCell ref="M12:M14"/>
    <mergeCell ref="J11:J14"/>
    <mergeCell ref="G9:P9"/>
    <mergeCell ref="R9:T9"/>
    <mergeCell ref="R13:S13"/>
    <mergeCell ref="P11:P14"/>
    <mergeCell ref="A29:D29"/>
    <mergeCell ref="B16:D16"/>
    <mergeCell ref="U11:U13"/>
    <mergeCell ref="B25:B26"/>
    <mergeCell ref="L11:L14"/>
    <mergeCell ref="G10:G14"/>
    <mergeCell ref="H10:P10"/>
    <mergeCell ref="D9:D14"/>
    <mergeCell ref="H11:H14"/>
    <mergeCell ref="F9:F14"/>
  </mergeCells>
  <printOptions/>
  <pageMargins left="0" right="0" top="0" bottom="0" header="0" footer="0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2022-06-10T05:56:48Z</cp:lastPrinted>
  <dcterms:created xsi:type="dcterms:W3CDTF">1997-02-26T13:46:56Z</dcterms:created>
  <dcterms:modified xsi:type="dcterms:W3CDTF">2022-06-23T12:00:23Z</dcterms:modified>
  <cp:category/>
  <cp:version/>
  <cp:contentType/>
  <cp:contentStatus/>
</cp:coreProperties>
</file>